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hhernandez\Desktop\"/>
    </mc:Choice>
  </mc:AlternateContent>
  <xr:revisionPtr revIDLastSave="0" documentId="13_ncr:1_{3AFB4F16-2CE9-4EEF-BB68-917E59F5B5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S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mhN4P7qzD0+O8Ro8PjubxO28SP6b8HbWECheNVJy/zc="/>
    </ext>
  </extLst>
</workbook>
</file>

<file path=xl/calcChain.xml><?xml version="1.0" encoding="utf-8"?>
<calcChain xmlns="http://schemas.openxmlformats.org/spreadsheetml/2006/main">
  <c r="V18" i="1" l="1"/>
  <c r="W18" i="1" s="1"/>
  <c r="V17" i="1"/>
  <c r="W17" i="1" s="1"/>
  <c r="V16" i="1"/>
  <c r="W16" i="1" s="1"/>
  <c r="V15" i="1"/>
  <c r="W15" i="1" s="1"/>
  <c r="W14" i="1"/>
  <c r="V13" i="1"/>
  <c r="W13" i="1" s="1"/>
  <c r="V12" i="1"/>
  <c r="W12" i="1" s="1"/>
  <c r="V11" i="1"/>
  <c r="W11" i="1" s="1"/>
  <c r="W10" i="1"/>
  <c r="W9" i="1"/>
  <c r="Y8" i="1"/>
  <c r="Z8" i="1" s="1"/>
  <c r="V7" i="1"/>
  <c r="W7" i="1" s="1"/>
  <c r="W6" i="1"/>
  <c r="W5" i="1"/>
  <c r="W4" i="1"/>
  <c r="V3" i="1"/>
  <c r="W3" i="1" s="1"/>
</calcChain>
</file>

<file path=xl/sharedStrings.xml><?xml version="1.0" encoding="utf-8"?>
<sst xmlns="http://schemas.openxmlformats.org/spreadsheetml/2006/main" count="203" uniqueCount="110">
  <si>
    <t>PROGRAMA</t>
  </si>
  <si>
    <t>SUB PARTIDA</t>
  </si>
  <si>
    <t>NUMERO DE SP</t>
  </si>
  <si>
    <t>TIPO</t>
  </si>
  <si>
    <t>OBJETO SOLICITADO EN LA COMPRA</t>
  </si>
  <si>
    <t xml:space="preserve">  MONTO SOLICITUD DE PEDIDO CON IVA</t>
  </si>
  <si>
    <t>ESTADO DE LA UPYC</t>
  </si>
  <si>
    <t xml:space="preserve"> FUNCIONARIO
PYC ASIGNADO </t>
  </si>
  <si>
    <t>OBSERVACIONES</t>
  </si>
  <si>
    <t xml:space="preserve"> TRASLADO Y APROBACION DE PROVEEDOR </t>
  </si>
  <si>
    <t xml:space="preserve"> TRASLADO A  CONTRATACIONES
 </t>
  </si>
  <si>
    <t>ANALISTA DE CONTRATACIONES</t>
  </si>
  <si>
    <t xml:space="preserve"> FECHA DE ASIGNACION </t>
  </si>
  <si>
    <t xml:space="preserve"> NUMERO DE TRAMITE </t>
  </si>
  <si>
    <t xml:space="preserve"> FECHA Y HORA DE APERTURA </t>
  </si>
  <si>
    <t xml:space="preserve"> ESTADO ACTUAL DEL TRAMITE (OBSERVACIONES) </t>
  </si>
  <si>
    <t>NOMBRE DEL PROVEEDOR ADJUDICADO</t>
  </si>
  <si>
    <t>CÉDULA JURÍDICA/FÍSICA</t>
  </si>
  <si>
    <t>NÚMERO ORDEN DE PEDIDO O CONTRATO</t>
  </si>
  <si>
    <t>FECHA ORDEN DE PEDIDO/NOTIFICACION</t>
  </si>
  <si>
    <t xml:space="preserve">   MONTO ORDEN DE PEDIDO EN COLONES </t>
  </si>
  <si>
    <t>MONTO IVA</t>
  </si>
  <si>
    <t>TOTAL</t>
  </si>
  <si>
    <t>MONTO EN DOLARES</t>
  </si>
  <si>
    <t xml:space="preserve">   MONTO TOTAL ORDEN DE PEDIDO EN DÓLARES</t>
  </si>
  <si>
    <t>72900</t>
  </si>
  <si>
    <t>LY</t>
  </si>
  <si>
    <t>MANTENIMIENTO FLOTILLA VEHÍCULAR REGIÓN CENTRAL</t>
  </si>
  <si>
    <t>COMPLETADO</t>
  </si>
  <si>
    <t>Diana García</t>
  </si>
  <si>
    <t>DEVUELTA 10/07/2024</t>
  </si>
  <si>
    <t>Valeria Moitland</t>
  </si>
  <si>
    <t xml:space="preserve">2024LY-000003-0007000001 </t>
  </si>
  <si>
    <t>Concluido</t>
  </si>
  <si>
    <t>PRODUCTOS LUBRICANTES</t>
  </si>
  <si>
    <t>0432024000100117-00</t>
  </si>
  <si>
    <t>PX</t>
  </si>
  <si>
    <t>SERVICIO DE TELEFONÍA (TELÉFONOS FIJOS, CELULAR, Y MIFI)</t>
  </si>
  <si>
    <t>FANNY C V</t>
  </si>
  <si>
    <r>
      <rPr>
        <sz val="11"/>
        <color theme="1"/>
        <rFont val="Arial"/>
      </rPr>
      <t xml:space="preserve">R/16/12/2024, 16:04; </t>
    </r>
    <r>
      <rPr>
        <sz val="11"/>
        <color rgb="FFFF0000"/>
        <rFont val="Arial"/>
      </rPr>
      <t xml:space="preserve">Devuelta 17/12/2024; </t>
    </r>
    <r>
      <rPr>
        <sz val="11"/>
        <color theme="1"/>
        <rFont val="Arial"/>
      </rPr>
      <t xml:space="preserve">Reingreso: </t>
    </r>
  </si>
  <si>
    <t>Elga Gonzalez</t>
  </si>
  <si>
    <t>2024PX-000033-0007000001</t>
  </si>
  <si>
    <t>INSTITUTO COSTARRICENSE DE ELECTRICIDAD</t>
  </si>
  <si>
    <t>0432025000100001-00</t>
  </si>
  <si>
    <t>-</t>
  </si>
  <si>
    <t>2025PX-000001-0007000001</t>
  </si>
  <si>
    <t>0432025000100003-00</t>
  </si>
  <si>
    <t>LD</t>
  </si>
  <si>
    <t>COMPRA DE TIQUETE AÉREO SAN JOSE, PARIS, SAN JOSE</t>
  </si>
  <si>
    <t>Fanny Carballo</t>
  </si>
  <si>
    <r>
      <rPr>
        <sz val="11"/>
        <color rgb="FF000000"/>
        <rFont val="Arial"/>
      </rPr>
      <t xml:space="preserve">R/ 29/01/2025; </t>
    </r>
    <r>
      <rPr>
        <sz val="11"/>
        <color rgb="FFFF0000"/>
        <rFont val="Arial"/>
      </rPr>
      <t>Devuelta 29/01/25</t>
    </r>
    <r>
      <rPr>
        <sz val="11"/>
        <color rgb="FF000000"/>
        <rFont val="Arial"/>
      </rPr>
      <t>; Reingreso: 29/1/2025</t>
    </r>
  </si>
  <si>
    <t>2025LD-000001-0007000001</t>
  </si>
  <si>
    <t>DONOBAN RANSES QUESADA SANDOVAL</t>
  </si>
  <si>
    <t>Mailyn Rojas</t>
  </si>
  <si>
    <t>SERVICIO DE MONITOREO Y CONTROL DE INFORMACIONES DIFUNDIDAS EN MEDIOS DE COMUNICACIÓN NACIONALES Y REGIONALES Y REDES SOCIALES</t>
  </si>
  <si>
    <r>
      <rPr>
        <sz val="11"/>
        <color rgb="FF000000"/>
        <rFont val="Arial"/>
      </rPr>
      <t xml:space="preserve">R/ 03/02/2025; </t>
    </r>
    <r>
      <rPr>
        <sz val="11"/>
        <color rgb="FFFF0000"/>
        <rFont val="Arial"/>
      </rPr>
      <t>Devuelta 03/02/25</t>
    </r>
    <r>
      <rPr>
        <sz val="11"/>
        <color rgb="FF000000"/>
        <rFont val="Arial"/>
      </rPr>
      <t>; Reingreso: 04/02/2025: Modificación solicitud y TR, + correo aclaratorio</t>
    </r>
  </si>
  <si>
    <t xml:space="preserve">2025LD-000002-0007000001 </t>
  </si>
  <si>
    <t>Concluida</t>
  </si>
  <si>
    <t>COES COMUNICACION DEL SIGLO XXI SOCIEDAD ANONIMA</t>
  </si>
  <si>
    <t>0432025000100004-00</t>
  </si>
  <si>
    <t>73500</t>
  </si>
  <si>
    <t>1 08 08  
5 99 03</t>
  </si>
  <si>
    <t>SOPORTE DE SOFTWARE (LICENCIA, TODO TIPO) MARCA ZOOM MEETING.</t>
  </si>
  <si>
    <r>
      <rPr>
        <sz val="9"/>
        <color rgb="FF000000"/>
        <rFont val="Arial"/>
      </rPr>
      <t xml:space="preserve">R/ 14/2/25; </t>
    </r>
    <r>
      <rPr>
        <sz val="9"/>
        <color rgb="FFFF0000"/>
        <rFont val="Arial"/>
      </rPr>
      <t>Devuelta 17/2/25</t>
    </r>
    <r>
      <rPr>
        <sz val="9"/>
        <color rgb="FF000000"/>
        <rFont val="Arial"/>
      </rPr>
      <t>; REINGRESO: 18/02/25</t>
    </r>
    <r>
      <rPr>
        <sz val="9"/>
        <color rgb="FFFF0000"/>
        <rFont val="Arial"/>
      </rPr>
      <t>; 18/2/25 devuelta a solicitud del programa</t>
    </r>
    <r>
      <rPr>
        <sz val="9"/>
        <color rgb="FF000000"/>
        <rFont val="Arial"/>
      </rPr>
      <t xml:space="preserve">; REINGRESO: 21/02/25; </t>
    </r>
    <r>
      <rPr>
        <sz val="9"/>
        <color rgb="FFFF0000"/>
        <rFont val="Arial"/>
      </rPr>
      <t>DEVUELTA 21/2/25 Términos de refencia sin firma de Eyrrol</t>
    </r>
    <r>
      <rPr>
        <sz val="9"/>
        <color rgb="FF000000"/>
        <rFont val="Arial"/>
      </rPr>
      <t>; reingreso: 24/02/25</t>
    </r>
  </si>
  <si>
    <t>2025LD-000003-0007000001</t>
  </si>
  <si>
    <t>Interhand S.A:</t>
  </si>
  <si>
    <t>0432025000100006-00</t>
  </si>
  <si>
    <t>2 99 02
2 01 02
2 99 05</t>
  </si>
  <si>
    <t>CONTRATACIÓN DE ÚTILES, MATERIALES MÉDICOS, PRODUCTOS FARMACÉUTICOS Y MATERIALES DE LIMPIEZA.</t>
  </si>
  <si>
    <r>
      <rPr>
        <sz val="11"/>
        <color rgb="FF000000"/>
        <rFont val="Arial"/>
      </rPr>
      <t xml:space="preserve">R/28/2/25; </t>
    </r>
    <r>
      <rPr>
        <sz val="11"/>
        <color rgb="FFFF0000"/>
        <rFont val="Arial"/>
      </rPr>
      <t>DEVUELTA: 4/3/25</t>
    </r>
    <r>
      <rPr>
        <sz val="11"/>
        <color rgb="FF000000"/>
        <rFont val="Arial"/>
      </rPr>
      <t>; REINGRESO:10/3/25</t>
    </r>
  </si>
  <si>
    <t>2025LD-000004-0007000001</t>
  </si>
  <si>
    <t xml:space="preserve">BIOSAFETY HEALTH SOLUTIONS </t>
  </si>
  <si>
    <t>0432025000100014-00</t>
  </si>
  <si>
    <r>
      <rPr>
        <sz val="11"/>
        <color rgb="FF000000"/>
        <rFont val="Arial"/>
      </rPr>
      <t xml:space="preserve">R/28/2/25; </t>
    </r>
    <r>
      <rPr>
        <sz val="11"/>
        <color rgb="FFFF0000"/>
        <rFont val="Arial"/>
      </rPr>
      <t>DEVUELTA: 4/3/25</t>
    </r>
    <r>
      <rPr>
        <sz val="11"/>
        <color rgb="FF000000"/>
        <rFont val="Arial"/>
      </rPr>
      <t>; REINGRESO:10/3/25</t>
    </r>
  </si>
  <si>
    <t>FARMACIA BAZZANO</t>
  </si>
  <si>
    <t>0432025000100015-00</t>
  </si>
  <si>
    <r>
      <rPr>
        <sz val="11"/>
        <color rgb="FF000000"/>
        <rFont val="Arial"/>
      </rPr>
      <t xml:space="preserve">R/28/2/25; </t>
    </r>
    <r>
      <rPr>
        <sz val="11"/>
        <color rgb="FFFF0000"/>
        <rFont val="Arial"/>
      </rPr>
      <t>DEVUELTA: 4/3/25</t>
    </r>
    <r>
      <rPr>
        <sz val="11"/>
        <color rgb="FF000000"/>
        <rFont val="Arial"/>
      </rPr>
      <t>; REINGRESO:10/3/25</t>
    </r>
  </si>
  <si>
    <t>PAVA DE GRECIA</t>
  </si>
  <si>
    <t>0432025000100017-00</t>
  </si>
  <si>
    <t>SERVICIO DE RASTREO Y MONITOREO POR GPS</t>
  </si>
  <si>
    <t>DEVUELTA: 07/03/2025</t>
  </si>
  <si>
    <t xml:space="preserve"> 2025LD-000006-0007000001</t>
  </si>
  <si>
    <t>CELLTRACKER</t>
  </si>
  <si>
    <t>0432025000100020-00</t>
  </si>
  <si>
    <t>SERVICIOS DE INFORMACIÓN (PUBLICACIONES EN DIARIO OFICIAL LA GACETA)</t>
  </si>
  <si>
    <r>
      <rPr>
        <sz val="11"/>
        <color theme="1"/>
        <rFont val="Arial"/>
      </rPr>
      <t xml:space="preserve">R/ 10/3/25; </t>
    </r>
    <r>
      <rPr>
        <sz val="11"/>
        <color rgb="FFFF0000"/>
        <rFont val="Arial"/>
      </rPr>
      <t>DEVUELTA 10/3/25</t>
    </r>
    <r>
      <rPr>
        <sz val="11"/>
        <color theme="1"/>
        <rFont val="Arial"/>
      </rPr>
      <t>; REINGRESO:11/3/25</t>
    </r>
  </si>
  <si>
    <t>2025PX-000003-0007000001</t>
  </si>
  <si>
    <t>JUNTA ADMINISTRATIVA DE LA IMPRENTA NACIONAL</t>
  </si>
  <si>
    <t>0432025000100005-00</t>
  </si>
  <si>
    <t>LR</t>
  </si>
  <si>
    <t>COMPRA DE TIQUETE AÉREO SAN JOSE - PARIS - SAN JOSE</t>
  </si>
  <si>
    <r>
      <rPr>
        <sz val="11"/>
        <color theme="1"/>
        <rFont val="Arial"/>
      </rPr>
      <t xml:space="preserve">R/20/03/25; </t>
    </r>
    <r>
      <rPr>
        <sz val="11"/>
        <color rgb="FFFF0000"/>
        <rFont val="Arial"/>
      </rPr>
      <t>DEVUELTA 20/03/25</t>
    </r>
    <r>
      <rPr>
        <sz val="11"/>
        <color theme="1"/>
        <rFont val="Arial"/>
      </rPr>
      <t>; REINGRESO: 20/3/25</t>
    </r>
  </si>
  <si>
    <t xml:space="preserve"> 2025LD-000005-0007000001</t>
  </si>
  <si>
    <t>VIAJES CARAVANA</t>
  </si>
  <si>
    <t>73700</t>
  </si>
  <si>
    <r>
      <rPr>
        <sz val="11"/>
        <color theme="1"/>
        <rFont val="Arial"/>
      </rPr>
      <t xml:space="preserve">CAPACITACIÓN EN: "PROHIBICIONES EN CONTRATACIÓN PÚBLICA":
</t>
    </r>
    <r>
      <rPr>
        <b/>
        <sz val="13"/>
        <color theme="1"/>
        <rFont val="Arial"/>
      </rPr>
      <t xml:space="preserve">FECHA INICIO: 08 ABRIL 2025 </t>
    </r>
  </si>
  <si>
    <t>R/26/03/25. Se solicito cronograma en excel, modificado.</t>
  </si>
  <si>
    <t>2025PX-000004-0007000001</t>
  </si>
  <si>
    <t>ACG ARISOL CONSULTING GROUP SOCIEDAD ANONIMA</t>
  </si>
  <si>
    <t>73400</t>
  </si>
  <si>
    <t>SERVICIO DE CONFECCIÓN DE SELLOS</t>
  </si>
  <si>
    <t>DEVUELTA: 27/03/2025</t>
  </si>
  <si>
    <t>2025LD-000008-0007000001</t>
  </si>
  <si>
    <t>GUILLERMO RODRIGUEZ ROJAS</t>
  </si>
  <si>
    <t>0432025000100019-00</t>
  </si>
  <si>
    <r>
      <rPr>
        <sz val="11"/>
        <color theme="1"/>
        <rFont val="Arial"/>
      </rPr>
      <t xml:space="preserve">APLICACIONES DE LA IA PARA LA REDACCIÓN DE TEXTOS JURÍDICOS Y ADMINISTRATIVOS.
</t>
    </r>
    <r>
      <rPr>
        <b/>
        <sz val="13"/>
        <color theme="1"/>
        <rFont val="Arial"/>
      </rPr>
      <t>FECHA DE INICIO: 10 ABRIL 2025</t>
    </r>
  </si>
  <si>
    <t xml:space="preserve">R/ 26/3/25; </t>
  </si>
  <si>
    <r>
      <rPr>
        <sz val="11"/>
        <color theme="1"/>
        <rFont val="Arial"/>
      </rPr>
      <t xml:space="preserve">CONTRATACIÓN PÚBLICA PARA PRINCIPIANTES.
</t>
    </r>
    <r>
      <rPr>
        <b/>
        <sz val="13"/>
        <color theme="1"/>
        <rFont val="Arial"/>
      </rPr>
      <t>FECHA DE INICIO: 29 ABRIL 2025</t>
    </r>
  </si>
  <si>
    <t xml:space="preserve">R/ 27/3/25; </t>
  </si>
  <si>
    <t xml:space="preserve"> 2025PX-000005-0007000001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</si>
</sst>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164" formatCode="[$$-540A]#,##0.00"/>
    <numFmt numFmtId="165" formatCode="0000000000000000"/>
    <numFmt numFmtId="166" formatCode="&quot;₡&quot;#,##0.00"/>
    <numFmt numFmtId="167" formatCode="dd\-mm\-yy"/>
    <numFmt numFmtId="168" formatCode="_(* #,##0.00_);_(* \(#,##0.00\);_(* &quot;-&quot;??_);_(@_)"/>
    <numFmt numFmtId="169" formatCode="?\ ??\ ??"/>
    <numFmt numFmtId="170" formatCode="d/m/yyyy\ h:mm"/>
    <numFmt numFmtId="171" formatCode="0.000"/>
    <numFmt numFmtId="172" formatCode="dd/mm/yyyy"/>
    <numFmt numFmtId="173" formatCode="d\-m\-yy"/>
    <numFmt numFmtId="174" formatCode="dd/mm/yyyy\ h:mm"/>
    <numFmt numFmtId="175" formatCode="d\-m\-yyyy\ h:mm"/>
  </numFmts>
  <fonts count="13">
    <font>
      <sz val="11"/>
      <color theme="1"/>
      <name val="Calibri"/>
      <scheme val="minor"/>
    </font>
    <font>
      <sz val="11"/>
      <color rgb="FFFFFFFF"/>
      <name val="Arial Narrow"/>
    </font>
    <font>
      <sz val="11"/>
      <name val="Calibri"/>
    </font>
    <font>
      <sz val="11"/>
      <color theme="1"/>
      <name val="Arial Narrow"/>
    </font>
    <font>
      <b/>
      <sz val="11"/>
      <color theme="1"/>
      <name val="Arial Narrow"/>
    </font>
    <font>
      <b/>
      <sz val="11"/>
      <color rgb="FFF2F2F2"/>
      <name val="Arial Narrow"/>
    </font>
    <font>
      <sz val="11"/>
      <color theme="1"/>
      <name val="Arial"/>
    </font>
    <font>
      <sz val="11"/>
      <color rgb="FFFF0000"/>
      <name val="Arial"/>
    </font>
    <font>
      <sz val="11"/>
      <color theme="1"/>
      <name val="Calibri"/>
    </font>
    <font>
      <sz val="11"/>
      <color rgb="FF000000"/>
      <name val="Arial"/>
    </font>
    <font>
      <sz val="9"/>
      <color rgb="FF000000"/>
      <name val="Arial"/>
    </font>
    <font>
      <sz val="9"/>
      <color rgb="FFFF0000"/>
      <name val="Arial"/>
    </font>
    <font>
      <b/>
      <sz val="13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009999"/>
        <bgColor rgb="FF009999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15" fontId="4" fillId="2" borderId="4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67" fontId="4" fillId="3" borderId="5" xfId="0" applyNumberFormat="1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5" fontId="4" fillId="3" borderId="6" xfId="0" applyNumberFormat="1" applyFont="1" applyFill="1" applyBorder="1" applyAlignment="1">
      <alignment horizontal="center" vertical="center" wrapText="1"/>
    </xf>
    <xf numFmtId="168" fontId="4" fillId="3" borderId="6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15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70" fontId="6" fillId="0" borderId="5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wrapText="1"/>
    </xf>
    <xf numFmtId="165" fontId="6" fillId="0" borderId="8" xfId="0" applyNumberFormat="1" applyFont="1" applyBorder="1" applyAlignment="1">
      <alignment horizontal="center" wrapText="1"/>
    </xf>
    <xf numFmtId="166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14" fontId="6" fillId="0" borderId="8" xfId="0" applyNumberFormat="1" applyFont="1" applyBorder="1" applyAlignment="1">
      <alignment horizontal="center" wrapText="1"/>
    </xf>
    <xf numFmtId="170" fontId="6" fillId="0" borderId="8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14" fontId="6" fillId="0" borderId="8" xfId="0" applyNumberFormat="1" applyFont="1" applyBorder="1" applyAlignment="1">
      <alignment horizontal="center" wrapText="1"/>
    </xf>
    <xf numFmtId="4" fontId="6" fillId="0" borderId="8" xfId="0" applyNumberFormat="1" applyFont="1" applyBorder="1" applyAlignment="1">
      <alignment horizontal="center" wrapText="1"/>
    </xf>
    <xf numFmtId="3" fontId="6" fillId="4" borderId="8" xfId="0" applyNumberFormat="1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vertical="center"/>
    </xf>
    <xf numFmtId="4" fontId="6" fillId="4" borderId="8" xfId="0" applyNumberFormat="1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vertical="center" wrapText="1"/>
    </xf>
    <xf numFmtId="169" fontId="6" fillId="4" borderId="8" xfId="0" applyNumberFormat="1" applyFont="1" applyFill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165" fontId="6" fillId="4" borderId="8" xfId="0" applyNumberFormat="1" applyFont="1" applyFill="1" applyBorder="1" applyAlignment="1">
      <alignment horizontal="center" vertical="center" wrapText="1"/>
    </xf>
    <xf numFmtId="166" fontId="6" fillId="4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4" fontId="6" fillId="4" borderId="8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70" fontId="6" fillId="4" borderId="8" xfId="0" applyNumberFormat="1" applyFont="1" applyFill="1" applyBorder="1" applyAlignment="1">
      <alignment horizontal="center" vertical="center" wrapText="1"/>
    </xf>
    <xf numFmtId="14" fontId="6" fillId="4" borderId="8" xfId="0" applyNumberFormat="1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2" fontId="6" fillId="4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4" fontId="6" fillId="4" borderId="8" xfId="0" applyNumberFormat="1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171" fontId="6" fillId="4" borderId="8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170" fontId="6" fillId="4" borderId="8" xfId="0" applyNumberFormat="1" applyFont="1" applyFill="1" applyBorder="1" applyAlignment="1">
      <alignment horizontal="center" vertical="center" wrapText="1"/>
    </xf>
    <xf numFmtId="172" fontId="6" fillId="4" borderId="8" xfId="0" applyNumberFormat="1" applyFont="1" applyFill="1" applyBorder="1" applyAlignment="1">
      <alignment horizontal="center" vertical="center" wrapText="1"/>
    </xf>
    <xf numFmtId="2" fontId="6" fillId="4" borderId="8" xfId="0" applyNumberFormat="1" applyFont="1" applyFill="1" applyBorder="1" applyAlignment="1">
      <alignment horizontal="center" vertical="center" wrapText="1"/>
    </xf>
    <xf numFmtId="2" fontId="6" fillId="4" borderId="8" xfId="0" applyNumberFormat="1" applyFont="1" applyFill="1" applyBorder="1" applyAlignment="1">
      <alignment horizontal="right" vertical="center" wrapText="1"/>
    </xf>
    <xf numFmtId="173" fontId="6" fillId="4" borderId="8" xfId="0" applyNumberFormat="1" applyFont="1" applyFill="1" applyBorder="1" applyAlignment="1">
      <alignment horizontal="center" vertical="center" wrapText="1"/>
    </xf>
    <xf numFmtId="174" fontId="6" fillId="4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175" fontId="6" fillId="4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5" fontId="6" fillId="5" borderId="5" xfId="0" applyNumberFormat="1" applyFont="1" applyFill="1" applyBorder="1" applyAlignment="1">
      <alignment horizontal="center" vertical="center" wrapText="1"/>
    </xf>
    <xf numFmtId="165" fontId="6" fillId="5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/>
  </cellXfs>
  <cellStyles count="1">
    <cellStyle name="Normal" xfId="0" builtinId="0"/>
  </cellStyles>
  <dxfs count="1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7">
    <tableStyle name="IC-CV-AMPL 729-style" pivot="0" count="2" xr9:uid="{00000000-0011-0000-FFFF-FFFF00000000}">
      <tableStyleElement type="firstRowStripe" dxfId="13"/>
      <tableStyleElement type="secondRowStripe" dxfId="12"/>
    </tableStyle>
    <tableStyle name="IC-CV-AMPL 731-style" pivot="0" count="2" xr9:uid="{00000000-0011-0000-FFFF-FFFF01000000}">
      <tableStyleElement type="firstRowStripe" dxfId="11"/>
      <tableStyleElement type="secondRowStripe" dxfId="10"/>
    </tableStyle>
    <tableStyle name="IC-CV-AMPL 732-style" pivot="0" count="2" xr9:uid="{00000000-0011-0000-FFFF-FFFF02000000}">
      <tableStyleElement type="firstRowStripe" dxfId="9"/>
      <tableStyleElement type="secondRowStripe" dxfId="8"/>
    </tableStyle>
    <tableStyle name="IC-CV-AMPL 733-style" pivot="0" count="2" xr9:uid="{00000000-0011-0000-FFFF-FFFF03000000}">
      <tableStyleElement type="firstRowStripe" dxfId="7"/>
      <tableStyleElement type="secondRowStripe" dxfId="6"/>
    </tableStyle>
    <tableStyle name="IC-CV-AMPL 734-style" pivot="0" count="2" xr9:uid="{00000000-0011-0000-FFFF-FFFF04000000}">
      <tableStyleElement type="firstRowStripe" dxfId="5"/>
      <tableStyleElement type="secondRowStripe" dxfId="4"/>
    </tableStyle>
    <tableStyle name="IC-CV-AMPL 735-style" pivot="0" count="2" xr9:uid="{00000000-0011-0000-FFFF-FFFF05000000}">
      <tableStyleElement type="firstRowStripe" dxfId="3"/>
      <tableStyleElement type="secondRowStripe" dxfId="2"/>
    </tableStyle>
    <tableStyle name="IC-CV-AMPL 737-style" pivot="0" count="2" xr9:uid="{00000000-0011-0000-FFFF-FFFF06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"/>
  <sheetViews>
    <sheetView tabSelected="1" zoomScale="80" zoomScaleNormal="80" workbookViewId="0">
      <pane ySplit="2" topLeftCell="A3" activePane="bottomLeft" state="frozen"/>
      <selection pane="bottomLeft" activeCell="V28" sqref="V27:V28"/>
    </sheetView>
  </sheetViews>
  <sheetFormatPr baseColWidth="10" defaultColWidth="14.42578125" defaultRowHeight="15" customHeight="1"/>
  <cols>
    <col min="1" max="1" width="15.28515625" customWidth="1"/>
    <col min="2" max="2" width="27.7109375" customWidth="1"/>
    <col min="3" max="3" width="23.42578125" customWidth="1"/>
    <col min="4" max="4" width="11" customWidth="1"/>
    <col min="5" max="5" width="52.140625" customWidth="1"/>
    <col min="6" max="6" width="20" customWidth="1"/>
    <col min="7" max="7" width="21.5703125" customWidth="1"/>
    <col min="8" max="8" width="22.28515625" customWidth="1"/>
    <col min="9" max="9" width="36" customWidth="1"/>
    <col min="10" max="10" width="23.85546875" customWidth="1"/>
    <col min="11" max="11" width="24.7109375" customWidth="1"/>
    <col min="12" max="12" width="23.85546875" customWidth="1"/>
    <col min="13" max="13" width="26.5703125" customWidth="1"/>
    <col min="14" max="14" width="36.140625" customWidth="1"/>
    <col min="15" max="16" width="29.5703125" customWidth="1"/>
    <col min="17" max="17" width="39.28515625" customWidth="1"/>
    <col min="18" max="18" width="42.140625" customWidth="1"/>
    <col min="19" max="19" width="35.5703125" customWidth="1"/>
    <col min="20" max="20" width="26.140625" customWidth="1"/>
    <col min="21" max="21" width="28.7109375" customWidth="1"/>
    <col min="22" max="22" width="18.42578125" customWidth="1"/>
    <col min="23" max="23" width="19.85546875" customWidth="1"/>
    <col min="24" max="24" width="20.7109375" customWidth="1"/>
    <col min="25" max="25" width="14.7109375" customWidth="1"/>
    <col min="26" max="26" width="24.7109375" customWidth="1"/>
    <col min="27" max="46" width="9.140625" hidden="1" customWidth="1"/>
  </cols>
  <sheetData>
    <row r="1" spans="1:46" ht="17.25" customHeight="1">
      <c r="A1" s="91">
        <v>62025000100037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48" customHeight="1">
      <c r="A2" s="2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4" t="s">
        <v>6</v>
      </c>
      <c r="H2" s="7" t="s">
        <v>7</v>
      </c>
      <c r="I2" s="8" t="s">
        <v>8</v>
      </c>
      <c r="J2" s="9" t="s">
        <v>9</v>
      </c>
      <c r="K2" s="10" t="s">
        <v>10</v>
      </c>
      <c r="L2" s="10" t="s">
        <v>11</v>
      </c>
      <c r="M2" s="10" t="s">
        <v>12</v>
      </c>
      <c r="N2" s="11" t="s">
        <v>13</v>
      </c>
      <c r="O2" s="10" t="s">
        <v>14</v>
      </c>
      <c r="P2" s="12" t="s">
        <v>15</v>
      </c>
      <c r="Q2" s="13" t="s">
        <v>16</v>
      </c>
      <c r="R2" s="13" t="s">
        <v>17</v>
      </c>
      <c r="S2" s="14" t="s">
        <v>18</v>
      </c>
      <c r="T2" s="15" t="s">
        <v>19</v>
      </c>
      <c r="U2" s="16" t="s">
        <v>20</v>
      </c>
      <c r="V2" s="17" t="s">
        <v>21</v>
      </c>
      <c r="W2" s="16" t="s">
        <v>22</v>
      </c>
      <c r="X2" s="15" t="s">
        <v>23</v>
      </c>
      <c r="Y2" s="18" t="s">
        <v>21</v>
      </c>
      <c r="Z2" s="19" t="s">
        <v>22</v>
      </c>
      <c r="AA2" s="16" t="s">
        <v>24</v>
      </c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</row>
    <row r="3" spans="1:46" ht="36.75" customHeight="1">
      <c r="A3" s="21" t="s">
        <v>25</v>
      </c>
      <c r="B3" s="22">
        <v>10805</v>
      </c>
      <c r="C3" s="89">
        <v>62024000100034</v>
      </c>
      <c r="D3" s="23" t="s">
        <v>26</v>
      </c>
      <c r="E3" s="24" t="s">
        <v>27</v>
      </c>
      <c r="F3" s="25">
        <v>1</v>
      </c>
      <c r="G3" s="26" t="s">
        <v>28</v>
      </c>
      <c r="H3" s="27" t="s">
        <v>29</v>
      </c>
      <c r="I3" s="28" t="s">
        <v>30</v>
      </c>
      <c r="J3" s="29">
        <v>45484</v>
      </c>
      <c r="K3" s="29">
        <v>45484</v>
      </c>
      <c r="L3" s="30" t="s">
        <v>31</v>
      </c>
      <c r="M3" s="31">
        <v>45484</v>
      </c>
      <c r="N3" s="26" t="s">
        <v>32</v>
      </c>
      <c r="O3" s="32">
        <v>45533.416666666664</v>
      </c>
      <c r="P3" s="27" t="s">
        <v>33</v>
      </c>
      <c r="Q3" s="33" t="s">
        <v>34</v>
      </c>
      <c r="R3" s="34">
        <v>3101029473</v>
      </c>
      <c r="S3" s="27" t="s">
        <v>35</v>
      </c>
      <c r="T3" s="35">
        <v>45663</v>
      </c>
      <c r="U3" s="36">
        <v>1</v>
      </c>
      <c r="V3" s="37">
        <f>U3*13%</f>
        <v>0.13</v>
      </c>
      <c r="W3" s="37">
        <f>V3+U3</f>
        <v>1.1299999999999999</v>
      </c>
      <c r="X3" s="38"/>
      <c r="Y3" s="39"/>
      <c r="Z3" s="40"/>
      <c r="AA3" s="41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</row>
    <row r="4" spans="1:46" ht="36.75" customHeight="1">
      <c r="A4" s="43" t="s">
        <v>25</v>
      </c>
      <c r="B4" s="44">
        <v>10204</v>
      </c>
      <c r="C4" s="90">
        <v>62024000100005</v>
      </c>
      <c r="D4" s="45" t="s">
        <v>36</v>
      </c>
      <c r="E4" s="45" t="s">
        <v>37</v>
      </c>
      <c r="F4" s="46">
        <v>5</v>
      </c>
      <c r="G4" s="47" t="s">
        <v>28</v>
      </c>
      <c r="H4" s="48" t="s">
        <v>38</v>
      </c>
      <c r="I4" s="48" t="s">
        <v>39</v>
      </c>
      <c r="J4" s="49">
        <v>45644</v>
      </c>
      <c r="K4" s="49">
        <v>45644</v>
      </c>
      <c r="L4" s="48" t="s">
        <v>40</v>
      </c>
      <c r="M4" s="49">
        <v>45644</v>
      </c>
      <c r="N4" s="48" t="s">
        <v>41</v>
      </c>
      <c r="O4" s="50">
        <v>45646.541666666664</v>
      </c>
      <c r="P4" s="51" t="s">
        <v>33</v>
      </c>
      <c r="Q4" s="48" t="s">
        <v>42</v>
      </c>
      <c r="R4" s="48">
        <v>4000042139</v>
      </c>
      <c r="S4" s="48" t="s">
        <v>43</v>
      </c>
      <c r="T4" s="52">
        <v>45664</v>
      </c>
      <c r="U4" s="53">
        <v>5</v>
      </c>
      <c r="V4" s="53">
        <v>0.65</v>
      </c>
      <c r="W4" s="53">
        <f>U4+V4</f>
        <v>5.65</v>
      </c>
      <c r="X4" s="54"/>
      <c r="Y4" s="55"/>
      <c r="Z4" s="56"/>
      <c r="AA4" s="57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</row>
    <row r="5" spans="1:46" ht="45.75" customHeight="1">
      <c r="A5" s="43" t="s">
        <v>25</v>
      </c>
      <c r="B5" s="59">
        <v>10204</v>
      </c>
      <c r="C5" s="60">
        <v>62025000100001</v>
      </c>
      <c r="D5" s="61" t="s">
        <v>36</v>
      </c>
      <c r="E5" s="60" t="s">
        <v>37</v>
      </c>
      <c r="F5" s="62">
        <v>5</v>
      </c>
      <c r="G5" s="62" t="s">
        <v>28</v>
      </c>
      <c r="H5" s="63" t="s">
        <v>29</v>
      </c>
      <c r="I5" s="64" t="s">
        <v>44</v>
      </c>
      <c r="J5" s="65">
        <v>45685</v>
      </c>
      <c r="K5" s="65">
        <v>45686</v>
      </c>
      <c r="L5" s="30" t="s">
        <v>31</v>
      </c>
      <c r="M5" s="66">
        <v>45687</v>
      </c>
      <c r="N5" s="30" t="s">
        <v>45</v>
      </c>
      <c r="O5" s="67">
        <v>45327.416666666664</v>
      </c>
      <c r="P5" s="30" t="s">
        <v>33</v>
      </c>
      <c r="Q5" s="48" t="s">
        <v>42</v>
      </c>
      <c r="R5" s="48">
        <v>4000042139</v>
      </c>
      <c r="S5" s="30" t="s">
        <v>46</v>
      </c>
      <c r="T5" s="68">
        <v>45700</v>
      </c>
      <c r="U5" s="69">
        <v>5</v>
      </c>
      <c r="V5" s="70">
        <v>0.65</v>
      </c>
      <c r="W5" s="69">
        <f>V5+U5+0.1</f>
        <v>5.75</v>
      </c>
      <c r="X5" s="54"/>
      <c r="Y5" s="55"/>
      <c r="Z5" s="56"/>
      <c r="AA5" s="57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</row>
    <row r="6" spans="1:46" ht="36.75" customHeight="1">
      <c r="A6" s="43" t="s">
        <v>25</v>
      </c>
      <c r="B6" s="59">
        <v>10503</v>
      </c>
      <c r="C6" s="61">
        <v>62025000100002</v>
      </c>
      <c r="D6" s="61" t="s">
        <v>47</v>
      </c>
      <c r="E6" s="61" t="s">
        <v>48</v>
      </c>
      <c r="F6" s="62">
        <v>979739.16</v>
      </c>
      <c r="G6" s="62" t="s">
        <v>28</v>
      </c>
      <c r="H6" s="63" t="s">
        <v>49</v>
      </c>
      <c r="I6" s="71" t="s">
        <v>50</v>
      </c>
      <c r="J6" s="65">
        <v>45686</v>
      </c>
      <c r="K6" s="65">
        <v>45686</v>
      </c>
      <c r="L6" s="30" t="s">
        <v>31</v>
      </c>
      <c r="M6" s="66">
        <v>45687</v>
      </c>
      <c r="N6" s="30" t="s">
        <v>51</v>
      </c>
      <c r="O6" s="67">
        <v>45327.375</v>
      </c>
      <c r="P6" s="30" t="s">
        <v>33</v>
      </c>
      <c r="Q6" s="30" t="s">
        <v>52</v>
      </c>
      <c r="R6" s="30">
        <v>115750788</v>
      </c>
      <c r="S6" s="30">
        <v>4600100473</v>
      </c>
      <c r="T6" s="68">
        <v>45699</v>
      </c>
      <c r="U6" s="72">
        <v>1079000</v>
      </c>
      <c r="V6" s="30" t="s">
        <v>44</v>
      </c>
      <c r="W6" s="73">
        <f>U6</f>
        <v>1079000</v>
      </c>
      <c r="X6" s="54"/>
      <c r="Y6" s="74"/>
      <c r="Z6" s="56"/>
      <c r="AA6" s="57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</row>
    <row r="7" spans="1:46" ht="63" customHeight="1">
      <c r="A7" s="43" t="s">
        <v>25</v>
      </c>
      <c r="B7" s="59">
        <v>10499</v>
      </c>
      <c r="C7" s="61">
        <v>62025000100004</v>
      </c>
      <c r="D7" s="61" t="s">
        <v>47</v>
      </c>
      <c r="E7" s="61" t="s">
        <v>54</v>
      </c>
      <c r="F7" s="62">
        <v>1</v>
      </c>
      <c r="G7" s="30" t="s">
        <v>28</v>
      </c>
      <c r="H7" s="63" t="s">
        <v>49</v>
      </c>
      <c r="I7" s="71" t="s">
        <v>55</v>
      </c>
      <c r="J7" s="65">
        <v>45692</v>
      </c>
      <c r="K7" s="65">
        <v>45692</v>
      </c>
      <c r="L7" s="30" t="s">
        <v>31</v>
      </c>
      <c r="M7" s="66">
        <v>45692</v>
      </c>
      <c r="N7" s="30" t="s">
        <v>56</v>
      </c>
      <c r="O7" s="67">
        <v>45705.416666666664</v>
      </c>
      <c r="P7" s="30" t="s">
        <v>57</v>
      </c>
      <c r="Q7" s="30" t="s">
        <v>58</v>
      </c>
      <c r="R7" s="30">
        <v>3101462211</v>
      </c>
      <c r="S7" s="30" t="s">
        <v>59</v>
      </c>
      <c r="T7" s="68">
        <v>45721</v>
      </c>
      <c r="U7" s="69">
        <v>790141.59</v>
      </c>
      <c r="V7" s="70">
        <f>U7*13%</f>
        <v>102718.40669999999</v>
      </c>
      <c r="W7" s="77">
        <f>V7+U7</f>
        <v>892859.99670000002</v>
      </c>
      <c r="X7" s="77"/>
      <c r="Y7" s="78"/>
      <c r="Z7" s="56"/>
      <c r="AA7" s="77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</row>
    <row r="8" spans="1:46" ht="54.75" customHeight="1">
      <c r="A8" s="43" t="s">
        <v>60</v>
      </c>
      <c r="B8" s="59" t="s">
        <v>61</v>
      </c>
      <c r="C8" s="61">
        <v>62025000700002</v>
      </c>
      <c r="D8" s="61" t="s">
        <v>47</v>
      </c>
      <c r="E8" s="61" t="s">
        <v>62</v>
      </c>
      <c r="F8" s="62">
        <v>5</v>
      </c>
      <c r="G8" s="62" t="s">
        <v>28</v>
      </c>
      <c r="H8" s="63" t="s">
        <v>49</v>
      </c>
      <c r="I8" s="79" t="s">
        <v>63</v>
      </c>
      <c r="J8" s="65">
        <v>45713</v>
      </c>
      <c r="K8" s="65">
        <v>45716</v>
      </c>
      <c r="L8" s="30" t="s">
        <v>31</v>
      </c>
      <c r="M8" s="66">
        <v>45719</v>
      </c>
      <c r="N8" s="30" t="s">
        <v>64</v>
      </c>
      <c r="O8" s="80">
        <v>45734.416666666664</v>
      </c>
      <c r="P8" s="30" t="s">
        <v>33</v>
      </c>
      <c r="Q8" s="30" t="s">
        <v>65</v>
      </c>
      <c r="R8" s="30">
        <v>3101279006</v>
      </c>
      <c r="S8" s="30" t="s">
        <v>66</v>
      </c>
      <c r="T8" s="68">
        <v>45747</v>
      </c>
      <c r="U8" s="69"/>
      <c r="V8" s="77"/>
      <c r="W8" s="77"/>
      <c r="X8" s="69">
        <v>5</v>
      </c>
      <c r="Y8" s="77">
        <f>X8*13%</f>
        <v>0.65</v>
      </c>
      <c r="Z8" s="77">
        <f>Y8+X8</f>
        <v>5.65</v>
      </c>
      <c r="AA8" s="57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</row>
    <row r="9" spans="1:46" ht="57.75" customHeight="1">
      <c r="A9" s="43" t="s">
        <v>25</v>
      </c>
      <c r="B9" s="59" t="s">
        <v>67</v>
      </c>
      <c r="C9" s="61">
        <v>62025000100007</v>
      </c>
      <c r="D9" s="61" t="s">
        <v>47</v>
      </c>
      <c r="E9" s="61" t="s">
        <v>68</v>
      </c>
      <c r="F9" s="62">
        <v>28</v>
      </c>
      <c r="G9" s="30" t="s">
        <v>28</v>
      </c>
      <c r="H9" s="63" t="s">
        <v>49</v>
      </c>
      <c r="I9" s="71" t="s">
        <v>69</v>
      </c>
      <c r="J9" s="65">
        <v>45726</v>
      </c>
      <c r="K9" s="65">
        <v>45726</v>
      </c>
      <c r="L9" s="30" t="s">
        <v>53</v>
      </c>
      <c r="M9" s="66">
        <v>45730</v>
      </c>
      <c r="N9" s="30" t="s">
        <v>70</v>
      </c>
      <c r="O9" s="67">
        <v>45743.416666666664</v>
      </c>
      <c r="P9" s="30" t="s">
        <v>57</v>
      </c>
      <c r="Q9" s="30" t="s">
        <v>71</v>
      </c>
      <c r="R9" s="30">
        <v>3101861024</v>
      </c>
      <c r="S9" s="30" t="s">
        <v>72</v>
      </c>
      <c r="T9" s="81">
        <v>45821</v>
      </c>
      <c r="U9" s="30">
        <v>19</v>
      </c>
      <c r="V9" s="82">
        <v>0</v>
      </c>
      <c r="W9" s="74">
        <f t="shared" ref="W9:W11" si="0">V9+U9</f>
        <v>19</v>
      </c>
      <c r="X9" s="55"/>
      <c r="Y9" s="83"/>
      <c r="Z9" s="56"/>
      <c r="AA9" s="83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</row>
    <row r="10" spans="1:46" ht="36.75" customHeight="1">
      <c r="A10" s="43" t="s">
        <v>25</v>
      </c>
      <c r="B10" s="59" t="s">
        <v>67</v>
      </c>
      <c r="C10" s="61">
        <v>62025000100007</v>
      </c>
      <c r="D10" s="61" t="s">
        <v>47</v>
      </c>
      <c r="E10" s="61" t="s">
        <v>68</v>
      </c>
      <c r="F10" s="62">
        <v>28</v>
      </c>
      <c r="G10" s="30" t="s">
        <v>28</v>
      </c>
      <c r="H10" s="63" t="s">
        <v>49</v>
      </c>
      <c r="I10" s="71" t="s">
        <v>73</v>
      </c>
      <c r="J10" s="65">
        <v>45726</v>
      </c>
      <c r="K10" s="65">
        <v>45726</v>
      </c>
      <c r="L10" s="30" t="s">
        <v>53</v>
      </c>
      <c r="M10" s="66">
        <v>45730</v>
      </c>
      <c r="N10" s="30" t="s">
        <v>70</v>
      </c>
      <c r="O10" s="67">
        <v>45743.416666666664</v>
      </c>
      <c r="P10" s="30" t="s">
        <v>57</v>
      </c>
      <c r="Q10" s="30" t="s">
        <v>74</v>
      </c>
      <c r="R10" s="30">
        <v>3101297195</v>
      </c>
      <c r="S10" s="30" t="s">
        <v>75</v>
      </c>
      <c r="T10" s="68">
        <v>45825</v>
      </c>
      <c r="U10" s="30">
        <v>8</v>
      </c>
      <c r="V10" s="30">
        <v>0.16</v>
      </c>
      <c r="W10" s="74">
        <f t="shared" si="0"/>
        <v>8.16</v>
      </c>
      <c r="X10" s="57"/>
      <c r="Y10" s="55"/>
      <c r="Z10" s="54"/>
      <c r="AA10" s="57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</row>
    <row r="11" spans="1:46" ht="36.75" customHeight="1">
      <c r="A11" s="43" t="s">
        <v>25</v>
      </c>
      <c r="B11" s="59" t="s">
        <v>67</v>
      </c>
      <c r="C11" s="61">
        <v>62025000100007</v>
      </c>
      <c r="D11" s="61" t="s">
        <v>47</v>
      </c>
      <c r="E11" s="61" t="s">
        <v>68</v>
      </c>
      <c r="F11" s="62">
        <v>28</v>
      </c>
      <c r="G11" s="30" t="s">
        <v>28</v>
      </c>
      <c r="H11" s="63" t="s">
        <v>49</v>
      </c>
      <c r="I11" s="71" t="s">
        <v>76</v>
      </c>
      <c r="J11" s="65">
        <v>45726</v>
      </c>
      <c r="K11" s="65">
        <v>45726</v>
      </c>
      <c r="L11" s="30" t="s">
        <v>53</v>
      </c>
      <c r="M11" s="66">
        <v>45730</v>
      </c>
      <c r="N11" s="30" t="s">
        <v>70</v>
      </c>
      <c r="O11" s="67">
        <v>45743.416666666664</v>
      </c>
      <c r="P11" s="30" t="s">
        <v>57</v>
      </c>
      <c r="Q11" s="30" t="s">
        <v>77</v>
      </c>
      <c r="R11" s="30">
        <v>3101177147</v>
      </c>
      <c r="S11" s="30" t="s">
        <v>78</v>
      </c>
      <c r="T11" s="68">
        <v>45826</v>
      </c>
      <c r="U11" s="30">
        <v>1</v>
      </c>
      <c r="V11" s="30">
        <f>U11*13%</f>
        <v>0.13</v>
      </c>
      <c r="W11" s="74">
        <f t="shared" si="0"/>
        <v>1.1299999999999999</v>
      </c>
      <c r="X11" s="57"/>
      <c r="Y11" s="55"/>
      <c r="Z11" s="54"/>
      <c r="AA11" s="57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</row>
    <row r="12" spans="1:46" ht="36.75" customHeight="1">
      <c r="A12" s="43" t="s">
        <v>25</v>
      </c>
      <c r="B12" s="59">
        <v>10204</v>
      </c>
      <c r="C12" s="61">
        <v>62025000100010</v>
      </c>
      <c r="D12" s="61" t="s">
        <v>47</v>
      </c>
      <c r="E12" s="61" t="s">
        <v>79</v>
      </c>
      <c r="F12" s="62">
        <v>1</v>
      </c>
      <c r="G12" s="30" t="s">
        <v>28</v>
      </c>
      <c r="H12" s="63" t="s">
        <v>29</v>
      </c>
      <c r="I12" s="64" t="s">
        <v>80</v>
      </c>
      <c r="J12" s="65">
        <v>45726</v>
      </c>
      <c r="K12" s="65">
        <v>45726</v>
      </c>
      <c r="L12" s="30" t="s">
        <v>53</v>
      </c>
      <c r="M12" s="66">
        <v>45734</v>
      </c>
      <c r="N12" s="30" t="s">
        <v>81</v>
      </c>
      <c r="O12" s="84">
        <v>45756</v>
      </c>
      <c r="P12" s="30" t="s">
        <v>33</v>
      </c>
      <c r="Q12" s="30" t="s">
        <v>82</v>
      </c>
      <c r="R12" s="30">
        <v>3101301887</v>
      </c>
      <c r="S12" s="30" t="s">
        <v>83</v>
      </c>
      <c r="T12" s="68">
        <v>45828</v>
      </c>
      <c r="U12" s="69">
        <v>1</v>
      </c>
      <c r="V12" s="77">
        <f t="shared" ref="V12:V13" si="1">U12*13%</f>
        <v>0.13</v>
      </c>
      <c r="W12" s="77">
        <f t="shared" ref="W12:W14" si="2">V12+U12</f>
        <v>1.1299999999999999</v>
      </c>
      <c r="X12" s="54"/>
      <c r="Y12" s="83"/>
      <c r="Z12" s="56"/>
      <c r="AA12" s="57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</row>
    <row r="13" spans="1:46" ht="44.25" customHeight="1">
      <c r="A13" s="43" t="s">
        <v>25</v>
      </c>
      <c r="B13" s="59">
        <v>10301</v>
      </c>
      <c r="C13" s="61">
        <v>62025000100011</v>
      </c>
      <c r="D13" s="61" t="s">
        <v>36</v>
      </c>
      <c r="E13" s="61" t="s">
        <v>84</v>
      </c>
      <c r="F13" s="62">
        <v>1</v>
      </c>
      <c r="G13" s="30" t="s">
        <v>28</v>
      </c>
      <c r="H13" s="63" t="s">
        <v>49</v>
      </c>
      <c r="I13" s="30" t="s">
        <v>85</v>
      </c>
      <c r="J13" s="65">
        <v>45727</v>
      </c>
      <c r="K13" s="65">
        <v>45727</v>
      </c>
      <c r="L13" s="30" t="s">
        <v>31</v>
      </c>
      <c r="M13" s="66">
        <v>45729</v>
      </c>
      <c r="N13" s="30" t="s">
        <v>86</v>
      </c>
      <c r="O13" s="85">
        <v>45734.416666666664</v>
      </c>
      <c r="P13" s="30" t="s">
        <v>33</v>
      </c>
      <c r="Q13" s="86" t="s">
        <v>87</v>
      </c>
      <c r="R13" s="30">
        <v>3007042032</v>
      </c>
      <c r="S13" s="30" t="s">
        <v>88</v>
      </c>
      <c r="T13" s="68">
        <v>45740</v>
      </c>
      <c r="U13" s="69">
        <v>1</v>
      </c>
      <c r="V13" s="77">
        <f t="shared" si="1"/>
        <v>0.13</v>
      </c>
      <c r="W13" s="77">
        <f t="shared" si="2"/>
        <v>1.1299999999999999</v>
      </c>
      <c r="X13" s="54"/>
      <c r="Y13" s="55"/>
      <c r="Z13" s="56"/>
      <c r="AA13" s="57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</row>
    <row r="14" spans="1:46" ht="36.75" customHeight="1">
      <c r="A14" s="43" t="s">
        <v>25</v>
      </c>
      <c r="B14" s="59">
        <v>10503</v>
      </c>
      <c r="C14" s="61">
        <v>62025000100013</v>
      </c>
      <c r="D14" s="61" t="s">
        <v>89</v>
      </c>
      <c r="E14" s="61" t="s">
        <v>90</v>
      </c>
      <c r="F14" s="62">
        <v>1010848</v>
      </c>
      <c r="G14" s="30" t="s">
        <v>28</v>
      </c>
      <c r="H14" s="63" t="s">
        <v>49</v>
      </c>
      <c r="I14" s="30" t="s">
        <v>91</v>
      </c>
      <c r="J14" s="65">
        <v>45736</v>
      </c>
      <c r="K14" s="65">
        <v>45737</v>
      </c>
      <c r="L14" s="30" t="s">
        <v>53</v>
      </c>
      <c r="M14" s="66">
        <v>45737</v>
      </c>
      <c r="N14" s="30" t="s">
        <v>92</v>
      </c>
      <c r="O14" s="87">
        <v>45743.354166666664</v>
      </c>
      <c r="P14" s="30" t="s">
        <v>33</v>
      </c>
      <c r="Q14" s="30" t="s">
        <v>93</v>
      </c>
      <c r="R14" s="30">
        <v>3101063669</v>
      </c>
      <c r="S14" s="30">
        <v>4600102543</v>
      </c>
      <c r="T14" s="68">
        <v>45749</v>
      </c>
      <c r="U14" s="30">
        <v>869062</v>
      </c>
      <c r="V14" s="30">
        <v>0</v>
      </c>
      <c r="W14" s="75">
        <f t="shared" si="2"/>
        <v>869062</v>
      </c>
      <c r="X14" s="57"/>
      <c r="Y14" s="55"/>
      <c r="Z14" s="54"/>
      <c r="AA14" s="57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</row>
    <row r="15" spans="1:46" ht="43.5" customHeight="1">
      <c r="A15" s="43" t="s">
        <v>94</v>
      </c>
      <c r="B15" s="59">
        <v>10701</v>
      </c>
      <c r="C15" s="61">
        <v>62025000300002</v>
      </c>
      <c r="D15" s="61" t="s">
        <v>36</v>
      </c>
      <c r="E15" s="61" t="s">
        <v>95</v>
      </c>
      <c r="F15" s="62">
        <v>104040</v>
      </c>
      <c r="G15" s="30" t="s">
        <v>28</v>
      </c>
      <c r="H15" s="63" t="s">
        <v>49</v>
      </c>
      <c r="I15" s="30" t="s">
        <v>96</v>
      </c>
      <c r="J15" s="65">
        <v>45742</v>
      </c>
      <c r="K15" s="65">
        <v>45743</v>
      </c>
      <c r="L15" s="30" t="s">
        <v>31</v>
      </c>
      <c r="M15" s="66">
        <v>45743</v>
      </c>
      <c r="N15" s="30" t="s">
        <v>97</v>
      </c>
      <c r="O15" s="67">
        <v>45747.583333333336</v>
      </c>
      <c r="P15" s="30" t="s">
        <v>33</v>
      </c>
      <c r="Q15" s="30" t="s">
        <v>98</v>
      </c>
      <c r="R15" s="30">
        <v>3101313740</v>
      </c>
      <c r="S15" s="30">
        <v>4600102542</v>
      </c>
      <c r="T15" s="68">
        <v>45749</v>
      </c>
      <c r="U15" s="72">
        <v>372000</v>
      </c>
      <c r="V15" s="72">
        <f>U15*2%</f>
        <v>7440</v>
      </c>
      <c r="W15" s="72">
        <f t="shared" ref="W15:W18" si="3">V15+U15</f>
        <v>379440</v>
      </c>
      <c r="X15" s="54"/>
      <c r="Y15" s="55"/>
      <c r="Z15" s="56"/>
      <c r="AA15" s="57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</row>
    <row r="16" spans="1:46" ht="42" customHeight="1">
      <c r="A16" s="43" t="s">
        <v>99</v>
      </c>
      <c r="B16" s="59">
        <v>10406</v>
      </c>
      <c r="C16" s="61">
        <v>62025000600002</v>
      </c>
      <c r="D16" s="61" t="s">
        <v>89</v>
      </c>
      <c r="E16" s="61" t="s">
        <v>100</v>
      </c>
      <c r="F16" s="62">
        <v>1</v>
      </c>
      <c r="G16" s="30" t="s">
        <v>28</v>
      </c>
      <c r="H16" s="63" t="s">
        <v>29</v>
      </c>
      <c r="I16" s="64" t="s">
        <v>101</v>
      </c>
      <c r="J16" s="65">
        <v>45749</v>
      </c>
      <c r="K16" s="65">
        <v>45749</v>
      </c>
      <c r="L16" s="30" t="s">
        <v>53</v>
      </c>
      <c r="M16" s="66">
        <v>45750</v>
      </c>
      <c r="N16" s="30" t="s">
        <v>102</v>
      </c>
      <c r="O16" s="67">
        <v>45798.416666666664</v>
      </c>
      <c r="P16" s="30" t="s">
        <v>33</v>
      </c>
      <c r="Q16" s="30" t="s">
        <v>103</v>
      </c>
      <c r="R16" s="30">
        <v>104171250</v>
      </c>
      <c r="S16" s="30" t="s">
        <v>104</v>
      </c>
      <c r="T16" s="68">
        <v>45827</v>
      </c>
      <c r="U16" s="69">
        <v>1</v>
      </c>
      <c r="V16" s="69">
        <f>U16*13%</f>
        <v>0.13</v>
      </c>
      <c r="W16" s="69">
        <f t="shared" si="3"/>
        <v>1.1299999999999999</v>
      </c>
      <c r="X16" s="54"/>
      <c r="Y16" s="55"/>
      <c r="Z16" s="56"/>
      <c r="AA16" s="57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</row>
    <row r="17" spans="1:46" ht="46.5" customHeight="1">
      <c r="A17" s="43" t="s">
        <v>94</v>
      </c>
      <c r="B17" s="59">
        <v>10701</v>
      </c>
      <c r="C17" s="61">
        <v>6202500030004</v>
      </c>
      <c r="D17" s="61" t="s">
        <v>36</v>
      </c>
      <c r="E17" s="61" t="s">
        <v>105</v>
      </c>
      <c r="F17" s="62">
        <v>275400</v>
      </c>
      <c r="G17" s="30" t="s">
        <v>28</v>
      </c>
      <c r="H17" s="63" t="s">
        <v>49</v>
      </c>
      <c r="I17" s="71" t="s">
        <v>106</v>
      </c>
      <c r="J17" s="65">
        <v>45742</v>
      </c>
      <c r="K17" s="65">
        <v>45743</v>
      </c>
      <c r="L17" s="30" t="s">
        <v>31</v>
      </c>
      <c r="M17" s="66">
        <v>45743</v>
      </c>
      <c r="N17" s="30" t="s">
        <v>97</v>
      </c>
      <c r="O17" s="67">
        <v>45747.583333333336</v>
      </c>
      <c r="P17" s="30" t="s">
        <v>33</v>
      </c>
      <c r="Q17" s="30" t="s">
        <v>98</v>
      </c>
      <c r="R17" s="30">
        <v>3101313740</v>
      </c>
      <c r="S17" s="30">
        <v>4600102542</v>
      </c>
      <c r="T17" s="68">
        <v>45749</v>
      </c>
      <c r="U17" s="72">
        <v>372000</v>
      </c>
      <c r="V17" s="72">
        <f t="shared" ref="V17:V18" si="4">U17*2%</f>
        <v>7440</v>
      </c>
      <c r="W17" s="72">
        <f t="shared" si="3"/>
        <v>379440</v>
      </c>
      <c r="X17" s="54"/>
      <c r="Y17" s="55"/>
      <c r="Z17" s="56"/>
      <c r="AA17" s="57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</row>
    <row r="18" spans="1:46" ht="30" customHeight="1">
      <c r="A18" s="43" t="s">
        <v>94</v>
      </c>
      <c r="B18" s="59">
        <v>10701</v>
      </c>
      <c r="C18" s="61">
        <v>62025000300003</v>
      </c>
      <c r="D18" s="61" t="s">
        <v>36</v>
      </c>
      <c r="E18" s="61" t="s">
        <v>107</v>
      </c>
      <c r="F18" s="62">
        <v>201960</v>
      </c>
      <c r="G18" s="30" t="s">
        <v>28</v>
      </c>
      <c r="H18" s="63" t="s">
        <v>49</v>
      </c>
      <c r="I18" s="71" t="s">
        <v>108</v>
      </c>
      <c r="J18" s="65">
        <v>45743</v>
      </c>
      <c r="K18" s="65">
        <v>45744</v>
      </c>
      <c r="L18" s="30" t="s">
        <v>53</v>
      </c>
      <c r="M18" s="66">
        <v>45748</v>
      </c>
      <c r="N18" s="30" t="s">
        <v>109</v>
      </c>
      <c r="O18" s="87">
        <v>45757.4375</v>
      </c>
      <c r="P18" s="71" t="s">
        <v>33</v>
      </c>
      <c r="Q18" s="30" t="s">
        <v>98</v>
      </c>
      <c r="R18" s="30">
        <v>3101313740</v>
      </c>
      <c r="S18" s="30">
        <v>4600103336</v>
      </c>
      <c r="T18" s="76"/>
      <c r="U18" s="69">
        <v>198000</v>
      </c>
      <c r="V18" s="72">
        <f t="shared" si="4"/>
        <v>3960</v>
      </c>
      <c r="W18" s="72">
        <f t="shared" si="3"/>
        <v>201960</v>
      </c>
      <c r="X18" s="54"/>
      <c r="Y18" s="55"/>
      <c r="Z18" s="56"/>
      <c r="AA18" s="57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</row>
    <row r="19" spans="1:46" ht="14.25" customHeight="1"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</row>
    <row r="20" spans="1:46" ht="14.25" customHeight="1"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</row>
  </sheetData>
  <mergeCells count="1">
    <mergeCell ref="A1:Z1"/>
  </mergeCells>
  <dataValidations count="4">
    <dataValidation type="list" allowBlank="1" showErrorMessage="1" sqref="L3 L5:L18" xr:uid="{00000000-0002-0000-0000-000000000000}">
      <formula1>"Valeria Moitland,Mailyn Rojas"</formula1>
    </dataValidation>
    <dataValidation type="list" allowBlank="1" showErrorMessage="1" sqref="AA1" xr:uid="{00000000-0002-0000-0000-000001000000}">
      <formula1>"Opción 1,Opción 2"</formula1>
    </dataValidation>
    <dataValidation type="list" allowBlank="1" showErrorMessage="1" sqref="L4" xr:uid="{00000000-0002-0000-0000-000002000000}">
      <formula1>"Valeria Moitland,Diana Chinchilla,Elga Gonzalez"</formula1>
    </dataValidation>
    <dataValidation type="list" allowBlank="1" showErrorMessage="1" sqref="H3:H18" xr:uid="{00000000-0002-0000-0000-000003000000}">
      <formula1>"Diana García,Fanny Carballo"</formula1>
    </dataValidation>
  </dataValidations>
  <pageMargins left="0.31496062992125984" right="0.31496062992125984" top="0.74803149606299213" bottom="0.74803149606299213" header="0" footer="0"/>
  <pageSetup paperSize="5" scale="24" fitToHeight="0" orientation="landscape" r:id="rId1"/>
  <headerFooter>
    <oddHeader>&amp;CMinisterio de Trabajo y Seguridad Social
Solicitudes y Contrataciones
Primer Trimestre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Moitland Rodríguez</dc:creator>
  <cp:lastModifiedBy>Hannia Hernández González</cp:lastModifiedBy>
  <cp:lastPrinted>2025-06-27T16:57:58Z</cp:lastPrinted>
  <dcterms:created xsi:type="dcterms:W3CDTF">2021-07-01T20:43:27Z</dcterms:created>
  <dcterms:modified xsi:type="dcterms:W3CDTF">2025-06-27T16:58:09Z</dcterms:modified>
</cp:coreProperties>
</file>